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<sst xmlns="http://schemas.openxmlformats.org/spreadsheetml/2006/main" count="343" uniqueCount="167">
  <si>
    <r>
      <t xml:space="preserve"> </t>
    </r>
    <r>
      <rPr>
        <b/>
        <sz val="28"/>
        <rFont val="方正黑体简体"/>
        <charset val="134"/>
      </rPr>
      <t>西峡县2026年超长期特别国债资金支持设施农业更新改造项目投资估算表</t>
    </r>
  </si>
  <si>
    <t>主体名称</t>
  </si>
  <si>
    <t>乡镇/村</t>
  </si>
  <si>
    <t>改造前大棚使用年限</t>
  </si>
  <si>
    <t>改造    方式</t>
  </si>
  <si>
    <t>改造后棚型</t>
  </si>
  <si>
    <t>改造后是否直接利用耕作层</t>
  </si>
  <si>
    <t>主要建设内容</t>
  </si>
  <si>
    <t>更新改造规模
（亩）</t>
  </si>
  <si>
    <t>总投资金额
（万元）</t>
  </si>
  <si>
    <t>自筹资金
（70%及以上）</t>
  </si>
  <si>
    <t>申请超长期特别国债金额
（万元）</t>
  </si>
  <si>
    <t>亩均中央投资补助测算
（万元）</t>
  </si>
  <si>
    <t>地方财政资金</t>
  </si>
  <si>
    <t>企业自有资金</t>
  </si>
  <si>
    <t>地方政府专项债券</t>
  </si>
  <si>
    <t>银行贷款</t>
  </si>
  <si>
    <t>崔月进</t>
  </si>
  <si>
    <t>丹水镇廖坟村王营组</t>
  </si>
  <si>
    <t>翻建升级</t>
  </si>
  <si>
    <t>连栋塑料大棚</t>
  </si>
  <si>
    <t>否</t>
  </si>
  <si>
    <t>改造大棚35亩，材料及人工费用。</t>
  </si>
  <si>
    <t>胡金来</t>
  </si>
  <si>
    <t>丹水镇南湾村二组</t>
  </si>
  <si>
    <t>翻新香菇大棚8个，人工费用，水电改造，机械使用费，。</t>
  </si>
  <si>
    <t>张东旭</t>
  </si>
  <si>
    <t>丹水镇陈沟村刘营组</t>
  </si>
  <si>
    <t>改造大棚11个，电缆线、遮阴网、喷淋系统所需水泵等。</t>
  </si>
  <si>
    <t>西峡县钰泽食用菌专业合作社</t>
  </si>
  <si>
    <t>丁河镇北峪村1组</t>
  </si>
  <si>
    <t>标准化棚24个，养菌棚10个，喷淋系统所需井。</t>
  </si>
  <si>
    <t>西峡县冠菌食用菌专业合作社</t>
  </si>
  <si>
    <t>丁河镇宣沟村</t>
  </si>
  <si>
    <t>发酵场10000平方米，发酵隧道4条，热镀锌钢构大棚60座，空调60台，1000千伏变压器1台，60台喷淋车</t>
  </si>
  <si>
    <t>朱建章</t>
  </si>
  <si>
    <t>回车镇吴岗后凹组</t>
  </si>
  <si>
    <t>翻建17个标准出菇棚，8个养菌棚，双层外遮阳系统，喷淋系统，基础设施，配电系统。</t>
  </si>
  <si>
    <t>武金强</t>
  </si>
  <si>
    <t>双龙镇山涧沟村仓房组</t>
  </si>
  <si>
    <t>1.翻建10个高标准出菇棚(含内架、保温膜等）；2.翻建6个养菌棚（含支架，薄膜、遮阳网等）；3.双层外遮阳系统（覆盖10个出菇大棚含外架及遮阳网）；4.喷淋系统10套；5.喷淋系统所需深水井一口，配套三相水泵一个、水管、电缆、 配电设施等； 6.翻建出菇大棚及养菌棚工时费用；7.平整场地机械费及人工费用。</t>
  </si>
  <si>
    <t>周定有</t>
  </si>
  <si>
    <t>双龙镇化山村北坡组</t>
  </si>
  <si>
    <t>新建13个养菌棚，双拱双膜双网。</t>
  </si>
  <si>
    <t>王彬营</t>
  </si>
  <si>
    <t>双龙镇土桥岗村北头组</t>
  </si>
  <si>
    <t>1.翻建10个高标准养菌棚(含内外架、保温膜等）；2连体双层外遮阳系统覆盖10个养菌棚。</t>
  </si>
  <si>
    <t>符小德</t>
  </si>
  <si>
    <t>双龙镇汪坟村下庄组</t>
  </si>
  <si>
    <t>1.翻建28个高标准出菇棚(含内架、保温膜等）；2.配套8个养菌棚；3.双层外遮阳系统（覆盖26个出菇大棚）；4.喷淋系统26套；5.三相水泵一个，水管、电缆；6.配电设施一套；7.翻建出菇大棚、养菌棚工时费用；8.平整场地机械费及人工费用。</t>
  </si>
  <si>
    <t>朱德选</t>
  </si>
  <si>
    <t>双龙镇后湖村杏树沟组</t>
  </si>
  <si>
    <t xml:space="preserve">1.翻建34个高标准出菇棚(内架及外架、保温膜等）；2.配套24个养菌棚；3.双层外遮阳系统；4.喷淋系统；5.深水井两口，三相水泵、水管、电缆、无塔供水系统；6.喷淋设备34个；7.配电设施一套。 </t>
  </si>
  <si>
    <t>杨得立</t>
  </si>
  <si>
    <t>双龙镇寨岗村符家坪组</t>
  </si>
  <si>
    <t>1.翻建44个高标准出菇棚(含内架及外架、保温膜等）；2.配套11个养菌棚；3.双层外遮阳系统（覆盖44个出菇大棚含外架及遮阳网）；4.喷淋系统44套；5.喷淋系统所需深水井一口，三相水泵一个、水管、电缆；6.老旧大棚拆除。7. 配电设施一套； 8.翻建出菇大棚及养菌棚工时费；9.平整场地机械费及人工费；10.排水沟人工费。</t>
  </si>
  <si>
    <t>朱书义</t>
  </si>
  <si>
    <t>1.翻建8个高标准出菇棚(内虫含架及外架、保温膜等）；2.配套14个养菌棚；3.双层外遮阳系统（覆盖8个出菇大棚含外架及遮阳网）；4.喷淋系统8；5.喷淋系统所需深水井一口，配套三相水泵一个、水管、电缆，配电设施等。</t>
  </si>
  <si>
    <t>饶明伟</t>
  </si>
  <si>
    <t>双龙镇河南村王庄组</t>
  </si>
  <si>
    <t>1.翻建 25个高标准出菇棚；2.配套恒温养菌棚30个，保温棉，水帘，空调，换气补光设备，活动网格养菌架；3.双层电动外遮阳系统；4.配电设施。</t>
  </si>
  <si>
    <t>西峡县浩琪食用菌农民专业合作社</t>
  </si>
  <si>
    <t>双龙镇彪池村彪池组、石槽村石槽口组</t>
  </si>
  <si>
    <t>翻建双孢菇大棚100个</t>
  </si>
  <si>
    <t>西峡县尧山菌果种植专业合作社</t>
  </si>
  <si>
    <t>双龙镇寨岗村六里沟组、双龙村白果树组</t>
  </si>
  <si>
    <t>1.翻建90个高标准出菇棚（含内架、薄膜）；2.翻建40个养菌棚（含外架及遮阳网）；3.覆盖90个出菇大棚外架及双层遮荫网（连体）；4.喷淋设施90套；5.喷淋系统所需深水井一眼；6三相水泵一个、水管、电缆；7. 配电设施一套；8.翻建大棚、养菌棚及外遮阳网工时费；9.老旧大棚拆除工时费。10.平整场地机械费及人工费5万；11.水肥管控装备2000立方米蓄水池一座；12.排水沟机械费及人工费。</t>
  </si>
  <si>
    <t>周德臣</t>
  </si>
  <si>
    <t>双龙镇汪坟村上街组杜家庄组</t>
  </si>
  <si>
    <t>1.新建20个出菇棚(含内架及保温膜等）；2.配套12个养菌棚；3.2200平方米恒温养菌棚(含支架，岩棉被，空调，薄膜等）；4.双层外遮阳系统（覆盖20个出菇棚）；5.喷淋系统20套。</t>
  </si>
  <si>
    <t>王永军</t>
  </si>
  <si>
    <t>双龙镇小集村碑楼组</t>
  </si>
  <si>
    <t>1.新建30个高标准出菇棚(含内架及外架、保温膜，控温设施等）；2.配套15个养菌棚；3.双层外遮阳系统20万；4.喷淋系统所需深水井两口，三相水泵、水管、电缆、无塔供水系统；5.喷淋设备30套；6.配电设施一套； 7.平整场地机械费及人工费。</t>
  </si>
  <si>
    <t>沈红星</t>
  </si>
  <si>
    <t>双龙镇土桥岗南头组柿树沟</t>
  </si>
  <si>
    <t>1.翻建香菇养菌棚12个（含内架及薄膜）；2.出菇棚双层外遮阳系统；3.养菌棚13个（含支架，塑料薄膜，遮阳网）；4.喷淋设施12套。</t>
  </si>
  <si>
    <t>西峡县合众思拓食用菌种植专业合作社</t>
  </si>
  <si>
    <t>1.改造30个标准化恒温双孢菇大棚（含大棚加固，出菇架加固、保温膜，配套双8匹空气能空调）；2.恒温菇棚配套上料平台一台，拉布机一台；3.配套铲车2台；4.发酵料厂房及地坪硬化；5.老旧棚改造及建筑垃圾处理；6.棚内水泥地面修复、排水沟修复；7.喷淋系统所需深水井一眼（深150米），三相水泵一台，电缆，水管等；8.变压器一台，配套变电箱及电缆铺设等。</t>
  </si>
  <si>
    <t>西峡县诚龙农业有限责任公司</t>
  </si>
  <si>
    <t>双龙镇河南村</t>
  </si>
  <si>
    <t>翻建85个标准双孢菇大棚。</t>
  </si>
  <si>
    <t>张新武</t>
  </si>
  <si>
    <t>五里桥镇前营村庵沟组</t>
  </si>
  <si>
    <t>翻建60个出菇棚，配套18个养菌棚，双层遮阳网系统，喷淋系统，基础设施。</t>
  </si>
  <si>
    <t>山西百菌园生物科技有限公司</t>
  </si>
  <si>
    <t>五里桥镇慈梅寺村庙门组</t>
  </si>
  <si>
    <t>30座恒温养菌棚，内包含：养菌棚外棚、制冷降温系统、新风系统、养菌架、基础土建、配电系统。</t>
  </si>
  <si>
    <t>王爱娣</t>
  </si>
  <si>
    <t>五里桥镇前营村西营组</t>
  </si>
  <si>
    <t>翻建63个出菇棚，配套10个养菌棚，双层遮阳网系统，喷淋系统。</t>
  </si>
  <si>
    <t>窦光拴</t>
  </si>
  <si>
    <t>五里桥镇慈梅寺村水库组</t>
  </si>
  <si>
    <t>联栋塑料大棚</t>
  </si>
  <si>
    <t>翻建22个出菇棚，配套6个养菌棚，双层遮阳网系统，喷淋系统加水井两口，基础土建，配电设施。</t>
  </si>
  <si>
    <t>西峡县孙氏菌业专业合作社</t>
  </si>
  <si>
    <t>西坪镇牧牛岭社区</t>
  </si>
  <si>
    <t>翻建50个大棚及设施，水井喷淋及通风设施，基础设施，电力及配套设施。</t>
  </si>
  <si>
    <t>西峡县鑫农家庭农场有限公司</t>
  </si>
  <si>
    <t>西坪镇西坪村五组</t>
  </si>
  <si>
    <t>翻建30个大棚及设施，水井喷淋及通风设施，基础设施，电力及配套设施。</t>
  </si>
  <si>
    <t>西峡县豫玺农业发展有限公司</t>
  </si>
  <si>
    <t>西坪镇峡河村三组</t>
  </si>
  <si>
    <t>西峡县西坪镇豫花香菇专业合作社</t>
  </si>
  <si>
    <t>西坪镇花园关村</t>
  </si>
  <si>
    <t>菇棚外遮阳改造、出菇棚更换拱杆及菌架纵梁、增加喷淋降温设施、培养层架，打水井1座、采菇通道铺砖，恒温养菌棚增加制冷降温设施1套。</t>
  </si>
  <si>
    <t>李俊</t>
  </si>
  <si>
    <t>重阳镇水峡河村七组</t>
  </si>
  <si>
    <t>翻建出菇棚4个；养菌棚改造；内外网膜更换；机井及无塔供水加喷淋设施等，棚内生产道路硬化。</t>
  </si>
  <si>
    <t>西峡县阳昊农业有限公司</t>
  </si>
  <si>
    <t>重阳镇杜岗村六组</t>
  </si>
  <si>
    <t>翻建标准化出菇棚4个；内外网膜，自动卷帘系统，自动喷淋系统。</t>
  </si>
  <si>
    <t>谭莲丽</t>
  </si>
  <si>
    <t>重阳镇半川村九组</t>
  </si>
  <si>
    <t>翻建出菇棚25个；出菇架25个；电动外遮阳系统；喷淋系统；电力配套；基础设施。</t>
  </si>
  <si>
    <t>庞金成</t>
  </si>
  <si>
    <t>重阳镇鱼池村三组</t>
  </si>
  <si>
    <t>翻建高标准大棚5个；出菇棚；养菌棚1个；内外网膜；基础设施建设（机井加喷淋设施，电力配套，棚内道路硬化）。</t>
  </si>
  <si>
    <t>姬建立</t>
  </si>
  <si>
    <t>翻建双拱羊肚菌出菇棚74个，双层遮阳架，大口水井2座，深水井1座，喷淋降温设施及管道铺设，配电设施。</t>
  </si>
  <si>
    <t>西峡县煜坤农业实业有限公司</t>
  </si>
  <si>
    <t>重阳镇西营村二组</t>
  </si>
  <si>
    <t>翻建高标准出菇棚25座，养菌棚10个（含单层外架遮阳网），出菇棚双层电动外遮阳，喷淋降温设施及管道铺设，基础建设（采菇通道垫沙及生产道路硬化），配电设施，大口水井2座。</t>
  </si>
  <si>
    <t>西峡县溢润农业专业合作社</t>
  </si>
  <si>
    <t>重阳镇杜岗村四组</t>
  </si>
  <si>
    <t>翻建出菇棚54个；养菌棚12个；出菇棚架；电动外遮阳系统；喷淋设施；机井2眼；电力配套；棚内道路硬化；基础设施（场地平整，道路垫沙等）。</t>
  </si>
  <si>
    <t>西峡县铭旺农业专业合作社（王建勋）</t>
  </si>
  <si>
    <t>翻建高标准大棚10座；出菇棚架；电动外遮阳系统；喷淋系统；电力配套设施；棚内道路硬化170米；大口井1眼；深水井1眼；基础设施。</t>
  </si>
  <si>
    <t>韩龙海</t>
  </si>
  <si>
    <t>重阳镇雪沟村一组</t>
  </si>
  <si>
    <t>新建高标准双孢菇棚20座，出菇培养层架、移动采菇滑道、基础土建（含棚内地面硬化）、制冷降温设备、喷淋补水设施、补光设施、配电设施。</t>
  </si>
  <si>
    <t>西峡县丰得农业专业合作社（郑喜）</t>
  </si>
  <si>
    <t>重阳镇半川村七组</t>
  </si>
  <si>
    <t>翻建标准化香菇棚7个；内外网膜；自动卷帘系统；自动喷淋系统；基础设施。</t>
  </si>
  <si>
    <t>西峡县盛裕林农业专业合作社</t>
  </si>
  <si>
    <t>新建高标准大棚6座；出菇棚架；电动外遮阳系统；喷淋系统；电力配套设施；基础设施（场地平整，道路垫沙，独立基础）。</t>
  </si>
  <si>
    <t>西峡县盛丰农业发展有限公司</t>
  </si>
  <si>
    <t>丁河镇宣沟村六组</t>
  </si>
  <si>
    <t>翻建80个高标准出菇棚、双层外遮阳、喷淋及管道铺设、基础土建、配电设施、喷淋系统所需水井3座。</t>
  </si>
  <si>
    <t>丁河镇丰山村七组</t>
  </si>
  <si>
    <t>翻建120个高标准出菇棚、双层外遮阳、喷淋及管道铺设、基础土建、配电设施、喷淋系统所需水井4座。</t>
  </si>
  <si>
    <t>丁河镇茶峪村四组</t>
  </si>
  <si>
    <t>翻建40个高标准出菇棚、双层外遮阳、喷淋及管道铺设、基础土建、配电设施、喷淋系统所需水井2座。</t>
  </si>
  <si>
    <t>重阳镇寺沟村三组</t>
  </si>
  <si>
    <t>翻建100个高标准出菇棚、双层外遮阳、喷淋及管道铺设、基础土建、配电设施、喷淋系统所需水井4座。</t>
  </si>
  <si>
    <t>军马河镇军马河村南头组</t>
  </si>
  <si>
    <t>军马河镇酒馆村孙庄组</t>
  </si>
  <si>
    <t>翻建38个高标准出菇棚、双层外遮阳、喷淋及管道铺设、基础土建、配电设施、喷淋系统所需水井3座。</t>
  </si>
  <si>
    <t>军马河镇长探河村东湾组</t>
  </si>
  <si>
    <t>翻建34个高标准出菇棚、双层外遮阳、喷淋及管道铺设、基础土建、配电设施、喷淋系统所需水井2座。</t>
  </si>
  <si>
    <t>米坪镇石门村河东南沟组</t>
  </si>
  <si>
    <t>翻建44个高标准出菇棚、双层外遮阳、喷淋及管道铺设、基础土建、配电设施、喷淋系统所需水井2座。</t>
  </si>
  <si>
    <t>桑坪镇塘岈村</t>
  </si>
  <si>
    <t>翻建94个高标准出菇棚、双层外遮阳、喷淋及管道铺设、基础土建、配电设施、喷淋系统所需水井3座。</t>
  </si>
  <si>
    <t>双龙镇小集村马蹄湾组</t>
  </si>
  <si>
    <t>翻建32个高标准出菇棚、双层外遮阳、喷淋及管道铺设、基础土建、配电设施、喷淋系统所需水井2座。</t>
  </si>
  <si>
    <t>双龙镇土桥岗村沟口组</t>
  </si>
  <si>
    <t>双龙镇山涧沟村唐庄组</t>
  </si>
  <si>
    <t>翻建130个高标准出菇棚、双层外遮阳、喷淋及管道铺设、基础土建、配电设施、喷淋系统所需水井3座。</t>
  </si>
  <si>
    <t>双龙镇小水村下营组，河南村竹园组、王庄组</t>
  </si>
  <si>
    <t>翻建190个高标准出菇棚、双层外遮阳、喷淋及管道铺设、基础土建、配电设施、喷淋系统所需水井4座。</t>
  </si>
  <si>
    <t>双龙镇山涧沟村瓦房院组</t>
  </si>
  <si>
    <t>双龙镇土桥岗村南头组，北头组</t>
  </si>
  <si>
    <t>翻建22个高标准出菇棚、双层外遮阳、喷淋及管道铺设、基础土建、配电设施、喷淋系统所需水井2座。</t>
  </si>
  <si>
    <t>五里桥镇稻田沟村六组</t>
  </si>
  <si>
    <t>翻建20个高标准出菇棚、双层外遮阳、喷淋及管道铺设、基础土建、配电设施、喷淋系统所需水井2座。</t>
  </si>
  <si>
    <t>五里桥镇孔沟村张营组村卫生室下边</t>
  </si>
  <si>
    <t>翻建20个高标准出菇棚、双层外遮阳1、喷淋及管道铺设、基础土建、配电设施、喷淋系统所需水井2座。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</si>
</sst>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3"/>
      <name val="方正黑体简体"/>
      <charset val="134"/>
    </font>
    <font>
      <sz val="14"/>
      <name val="仿宋"/>
      <charset val="134"/>
    </font>
    <font>
      <sz val="11"/>
      <color rgb="FF00B050"/>
      <name val="宋体"/>
      <charset val="134"/>
    </font>
    <font>
      <sz val="20"/>
      <name val="方正黑体简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华文仿宋"/>
      <charset val="134"/>
    </font>
    <font>
      <sz val="11"/>
      <name val="CESI仿宋-GB2312"/>
      <charset val="134"/>
    </font>
    <font>
      <sz val="11"/>
      <name val="方正黑体简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inden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zoomScale="70" zoomScaleNormal="70" workbookViewId="0">
      <selection activeCell="A1" sqref="A1:O1"/>
    </sheetView>
  </sheetViews>
  <sheetFormatPr defaultColWidth="10" defaultRowHeight="13.5"/>
  <cols>
    <col min="1" max="1" width="16.9083333333333" style="6" customWidth="1"/>
    <col min="2" max="2" width="24.5583333333333" style="7" customWidth="1"/>
    <col min="3" max="3" width="9.11666666666667" style="8" customWidth="1"/>
    <col min="4" max="4" width="9.11666666666667" style="1" customWidth="1"/>
    <col min="5" max="5" width="7.20833333333333" style="1" customWidth="1"/>
    <col min="6" max="6" width="8.725" style="8" customWidth="1"/>
    <col min="7" max="7" width="122.808333333333" style="1" customWidth="1"/>
    <col min="8" max="8" width="8.53333333333333" style="1" customWidth="1"/>
    <col min="9" max="9" width="10.3" style="1" customWidth="1"/>
    <col min="10" max="10" width="8.23333333333333" style="1" customWidth="1"/>
    <col min="11" max="11" width="12.0583333333333" style="9" customWidth="1"/>
    <col min="12" max="12" width="9.85" style="9" customWidth="1"/>
    <col min="13" max="13" width="9.7" style="9" customWidth="1"/>
    <col min="14" max="14" width="13.2666666666667" style="9" customWidth="1"/>
    <col min="15" max="15" width="16.1333333333333" style="9" customWidth="1"/>
    <col min="16" max="16384" width="10" style="1"/>
  </cols>
  <sheetData>
    <row r="1" s="1" customFormat="1" ht="74" customHeight="1" spans="1:15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15" spans="1:1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30"/>
      <c r="L2" s="12"/>
      <c r="M2" s="12"/>
      <c r="N2" s="12" t="s">
        <v>11</v>
      </c>
      <c r="O2" s="12" t="s">
        <v>12</v>
      </c>
    </row>
    <row r="3" s="3" customFormat="1" ht="71" customHeight="1" spans="1:15">
      <c r="A3" s="12"/>
      <c r="B3" s="13"/>
      <c r="C3" s="13"/>
      <c r="D3" s="13"/>
      <c r="E3" s="13"/>
      <c r="F3" s="13"/>
      <c r="G3" s="14"/>
      <c r="H3" s="13"/>
      <c r="I3" s="14"/>
      <c r="J3" s="13" t="s">
        <v>13</v>
      </c>
      <c r="K3" s="12" t="s">
        <v>14</v>
      </c>
      <c r="L3" s="12" t="s">
        <v>15</v>
      </c>
      <c r="M3" s="12" t="s">
        <v>16</v>
      </c>
      <c r="N3" s="12"/>
      <c r="O3" s="12"/>
    </row>
    <row r="4" s="4" customFormat="1" ht="42" customHeight="1" spans="1:15">
      <c r="A4" s="15" t="s">
        <v>17</v>
      </c>
      <c r="B4" s="16" t="s">
        <v>18</v>
      </c>
      <c r="C4" s="17">
        <v>15</v>
      </c>
      <c r="D4" s="18" t="s">
        <v>19</v>
      </c>
      <c r="E4" s="18" t="s">
        <v>20</v>
      </c>
      <c r="F4" s="19" t="s">
        <v>21</v>
      </c>
      <c r="G4" s="15" t="s">
        <v>22</v>
      </c>
      <c r="H4" s="15">
        <v>35</v>
      </c>
      <c r="I4" s="15">
        <v>30</v>
      </c>
      <c r="J4" s="31"/>
      <c r="K4" s="15">
        <f t="shared" ref="K4:K7" si="0">I4-N4</f>
        <v>21</v>
      </c>
      <c r="L4" s="32"/>
      <c r="M4" s="32"/>
      <c r="N4" s="32">
        <v>9</v>
      </c>
      <c r="O4" s="33">
        <f t="shared" ref="O4:O7" si="1">N4/H4</f>
        <v>0.257142857142857</v>
      </c>
    </row>
    <row r="5" s="1" customFormat="1" ht="30" customHeight="1" spans="1:15">
      <c r="A5" s="15" t="s">
        <v>23</v>
      </c>
      <c r="B5" s="16" t="s">
        <v>24</v>
      </c>
      <c r="C5" s="17">
        <v>15</v>
      </c>
      <c r="D5" s="18" t="s">
        <v>19</v>
      </c>
      <c r="E5" s="18" t="s">
        <v>20</v>
      </c>
      <c r="F5" s="19" t="s">
        <v>21</v>
      </c>
      <c r="G5" s="15" t="s">
        <v>25</v>
      </c>
      <c r="H5" s="15">
        <v>10</v>
      </c>
      <c r="I5" s="15">
        <v>20</v>
      </c>
      <c r="J5" s="34"/>
      <c r="K5" s="15">
        <f t="shared" si="0"/>
        <v>14</v>
      </c>
      <c r="L5" s="23"/>
      <c r="M5" s="23"/>
      <c r="N5" s="23">
        <v>6</v>
      </c>
      <c r="O5" s="33">
        <f t="shared" si="1"/>
        <v>0.6</v>
      </c>
    </row>
    <row r="6" s="1" customFormat="1" ht="27" customHeight="1" spans="1:15">
      <c r="A6" s="15" t="s">
        <v>26</v>
      </c>
      <c r="B6" s="16" t="s">
        <v>27</v>
      </c>
      <c r="C6" s="17">
        <v>15</v>
      </c>
      <c r="D6" s="18" t="s">
        <v>19</v>
      </c>
      <c r="E6" s="18" t="s">
        <v>20</v>
      </c>
      <c r="F6" s="19" t="s">
        <v>21</v>
      </c>
      <c r="G6" s="15" t="s">
        <v>28</v>
      </c>
      <c r="H6" s="15">
        <v>10</v>
      </c>
      <c r="I6" s="15">
        <v>22.458</v>
      </c>
      <c r="J6" s="34"/>
      <c r="K6" s="15">
        <f t="shared" si="0"/>
        <v>15.7206</v>
      </c>
      <c r="L6" s="23"/>
      <c r="M6" s="23"/>
      <c r="N6" s="23">
        <v>6.7374</v>
      </c>
      <c r="O6" s="33">
        <f t="shared" si="1"/>
        <v>0.67374</v>
      </c>
    </row>
    <row r="7" s="1" customFormat="1" ht="33" customHeight="1" spans="1:15">
      <c r="A7" s="16" t="s">
        <v>29</v>
      </c>
      <c r="B7" s="16" t="s">
        <v>30</v>
      </c>
      <c r="C7" s="19">
        <v>16</v>
      </c>
      <c r="D7" s="16" t="s">
        <v>19</v>
      </c>
      <c r="E7" s="16" t="s">
        <v>20</v>
      </c>
      <c r="F7" s="19" t="s">
        <v>21</v>
      </c>
      <c r="G7" s="16" t="s">
        <v>31</v>
      </c>
      <c r="H7" s="20">
        <v>20</v>
      </c>
      <c r="I7" s="20">
        <v>140</v>
      </c>
      <c r="J7" s="34"/>
      <c r="K7" s="15">
        <f t="shared" si="0"/>
        <v>98</v>
      </c>
      <c r="L7" s="23"/>
      <c r="M7" s="23"/>
      <c r="N7" s="23">
        <v>42</v>
      </c>
      <c r="O7" s="33">
        <f t="shared" si="1"/>
        <v>2.1</v>
      </c>
    </row>
    <row r="8" s="1" customFormat="1" ht="33" customHeight="1" spans="1:15">
      <c r="A8" s="16" t="s">
        <v>32</v>
      </c>
      <c r="B8" s="16" t="s">
        <v>33</v>
      </c>
      <c r="C8" s="19">
        <v>15</v>
      </c>
      <c r="D8" s="16" t="s">
        <v>19</v>
      </c>
      <c r="E8" s="16" t="s">
        <v>20</v>
      </c>
      <c r="F8" s="19" t="s">
        <v>21</v>
      </c>
      <c r="G8" s="16" t="s">
        <v>34</v>
      </c>
      <c r="H8" s="20">
        <v>90</v>
      </c>
      <c r="I8" s="20">
        <v>1500</v>
      </c>
      <c r="J8" s="34"/>
      <c r="K8" s="15">
        <v>1050</v>
      </c>
      <c r="L8" s="23"/>
      <c r="M8" s="23"/>
      <c r="N8" s="23">
        <v>450</v>
      </c>
      <c r="O8" s="33">
        <v>5</v>
      </c>
    </row>
    <row r="9" s="5" customFormat="1" ht="24" customHeight="1" spans="1:15">
      <c r="A9" s="15" t="s">
        <v>35</v>
      </c>
      <c r="B9" s="16" t="s">
        <v>36</v>
      </c>
      <c r="C9" s="21">
        <v>16</v>
      </c>
      <c r="D9" s="18" t="s">
        <v>19</v>
      </c>
      <c r="E9" s="18" t="s">
        <v>20</v>
      </c>
      <c r="F9" s="19" t="s">
        <v>21</v>
      </c>
      <c r="G9" s="15" t="s">
        <v>37</v>
      </c>
      <c r="H9" s="20">
        <v>15</v>
      </c>
      <c r="I9" s="20">
        <v>86</v>
      </c>
      <c r="J9" s="34"/>
      <c r="K9" s="15">
        <f t="shared" ref="K9:K43" si="2">I9-N9</f>
        <v>60.2</v>
      </c>
      <c r="L9" s="23"/>
      <c r="M9" s="23"/>
      <c r="N9" s="23">
        <v>25.8</v>
      </c>
      <c r="O9" s="33">
        <f t="shared" ref="O9:O60" si="3">N9/H9</f>
        <v>1.72</v>
      </c>
    </row>
    <row r="10" s="1" customFormat="1" ht="70" customHeight="1" spans="1:15">
      <c r="A10" s="15" t="s">
        <v>38</v>
      </c>
      <c r="B10" s="16" t="s">
        <v>39</v>
      </c>
      <c r="C10" s="17">
        <v>15</v>
      </c>
      <c r="D10" s="18" t="s">
        <v>19</v>
      </c>
      <c r="E10" s="18" t="s">
        <v>20</v>
      </c>
      <c r="F10" s="19" t="s">
        <v>21</v>
      </c>
      <c r="G10" s="15" t="s">
        <v>40</v>
      </c>
      <c r="H10" s="15">
        <v>15</v>
      </c>
      <c r="I10" s="15">
        <v>65</v>
      </c>
      <c r="J10" s="34"/>
      <c r="K10" s="15">
        <f t="shared" si="2"/>
        <v>45.5</v>
      </c>
      <c r="L10" s="23"/>
      <c r="M10" s="23"/>
      <c r="N10" s="23">
        <v>19.5</v>
      </c>
      <c r="O10" s="33">
        <f t="shared" si="3"/>
        <v>1.3</v>
      </c>
    </row>
    <row r="11" s="1" customFormat="1" ht="29" customHeight="1" spans="1:15">
      <c r="A11" s="15" t="s">
        <v>41</v>
      </c>
      <c r="B11" s="16" t="s">
        <v>42</v>
      </c>
      <c r="C11" s="17">
        <v>17</v>
      </c>
      <c r="D11" s="18" t="s">
        <v>19</v>
      </c>
      <c r="E11" s="18" t="s">
        <v>20</v>
      </c>
      <c r="F11" s="19" t="s">
        <v>21</v>
      </c>
      <c r="G11" s="15" t="s">
        <v>43</v>
      </c>
      <c r="H11" s="15">
        <v>10.7</v>
      </c>
      <c r="I11" s="15">
        <v>52</v>
      </c>
      <c r="J11" s="34"/>
      <c r="K11" s="15">
        <f t="shared" si="2"/>
        <v>36.4</v>
      </c>
      <c r="L11" s="23"/>
      <c r="M11" s="23"/>
      <c r="N11" s="23">
        <v>15.6</v>
      </c>
      <c r="O11" s="33">
        <f t="shared" si="3"/>
        <v>1.45794392523365</v>
      </c>
    </row>
    <row r="12" s="1" customFormat="1" ht="37" customHeight="1" spans="1:15">
      <c r="A12" s="15" t="s">
        <v>44</v>
      </c>
      <c r="B12" s="16" t="s">
        <v>45</v>
      </c>
      <c r="C12" s="17">
        <v>19</v>
      </c>
      <c r="D12" s="18" t="s">
        <v>19</v>
      </c>
      <c r="E12" s="18" t="s">
        <v>20</v>
      </c>
      <c r="F12" s="19" t="s">
        <v>21</v>
      </c>
      <c r="G12" s="15" t="s">
        <v>46</v>
      </c>
      <c r="H12" s="15">
        <v>6</v>
      </c>
      <c r="I12" s="15">
        <v>34</v>
      </c>
      <c r="J12" s="34"/>
      <c r="K12" s="15">
        <f t="shared" si="2"/>
        <v>23.8</v>
      </c>
      <c r="L12" s="23"/>
      <c r="M12" s="23"/>
      <c r="N12" s="23">
        <v>10.2</v>
      </c>
      <c r="O12" s="33">
        <f t="shared" si="3"/>
        <v>1.7</v>
      </c>
    </row>
    <row r="13" s="1" customFormat="1" ht="53" customHeight="1" spans="1:15">
      <c r="A13" s="15" t="s">
        <v>47</v>
      </c>
      <c r="B13" s="16" t="s">
        <v>48</v>
      </c>
      <c r="C13" s="17">
        <v>16</v>
      </c>
      <c r="D13" s="18" t="s">
        <v>19</v>
      </c>
      <c r="E13" s="18" t="s">
        <v>20</v>
      </c>
      <c r="F13" s="19" t="s">
        <v>21</v>
      </c>
      <c r="G13" s="15" t="s">
        <v>49</v>
      </c>
      <c r="H13" s="15">
        <v>18</v>
      </c>
      <c r="I13" s="15">
        <v>115</v>
      </c>
      <c r="J13" s="34"/>
      <c r="K13" s="15">
        <f t="shared" si="2"/>
        <v>80.5</v>
      </c>
      <c r="L13" s="23"/>
      <c r="M13" s="23"/>
      <c r="N13" s="23">
        <v>34.5</v>
      </c>
      <c r="O13" s="33">
        <f t="shared" si="3"/>
        <v>1.91666666666667</v>
      </c>
    </row>
    <row r="14" s="1" customFormat="1" ht="52" customHeight="1" spans="1:15">
      <c r="A14" s="15" t="s">
        <v>50</v>
      </c>
      <c r="B14" s="16" t="s">
        <v>51</v>
      </c>
      <c r="C14" s="17">
        <v>20</v>
      </c>
      <c r="D14" s="18" t="s">
        <v>19</v>
      </c>
      <c r="E14" s="18" t="s">
        <v>20</v>
      </c>
      <c r="F14" s="19" t="s">
        <v>21</v>
      </c>
      <c r="G14" s="15" t="s">
        <v>52</v>
      </c>
      <c r="H14" s="15">
        <v>40</v>
      </c>
      <c r="I14" s="15">
        <v>230</v>
      </c>
      <c r="J14" s="34"/>
      <c r="K14" s="15">
        <f t="shared" si="2"/>
        <v>161</v>
      </c>
      <c r="L14" s="23"/>
      <c r="M14" s="23"/>
      <c r="N14" s="23">
        <v>69</v>
      </c>
      <c r="O14" s="33">
        <f t="shared" si="3"/>
        <v>1.725</v>
      </c>
    </row>
    <row r="15" s="1" customFormat="1" ht="70" customHeight="1" spans="1:15">
      <c r="A15" s="15" t="s">
        <v>53</v>
      </c>
      <c r="B15" s="16" t="s">
        <v>54</v>
      </c>
      <c r="C15" s="17">
        <v>16</v>
      </c>
      <c r="D15" s="18" t="s">
        <v>19</v>
      </c>
      <c r="E15" s="18" t="s">
        <v>20</v>
      </c>
      <c r="F15" s="19" t="s">
        <v>21</v>
      </c>
      <c r="G15" s="15" t="s">
        <v>55</v>
      </c>
      <c r="H15" s="15">
        <v>15</v>
      </c>
      <c r="I15" s="15">
        <v>120</v>
      </c>
      <c r="J15" s="34"/>
      <c r="K15" s="15">
        <f t="shared" si="2"/>
        <v>84</v>
      </c>
      <c r="L15" s="23"/>
      <c r="M15" s="23"/>
      <c r="N15" s="23">
        <v>36</v>
      </c>
      <c r="O15" s="33">
        <f t="shared" si="3"/>
        <v>2.4</v>
      </c>
    </row>
    <row r="16" s="1" customFormat="1" ht="55" customHeight="1" spans="1:15">
      <c r="A16" s="15" t="s">
        <v>56</v>
      </c>
      <c r="B16" s="16" t="s">
        <v>48</v>
      </c>
      <c r="C16" s="17">
        <v>15</v>
      </c>
      <c r="D16" s="18" t="s">
        <v>19</v>
      </c>
      <c r="E16" s="18" t="s">
        <v>20</v>
      </c>
      <c r="F16" s="19" t="s">
        <v>21</v>
      </c>
      <c r="G16" s="15" t="s">
        <v>57</v>
      </c>
      <c r="H16" s="15">
        <v>12</v>
      </c>
      <c r="I16" s="15">
        <v>57.5</v>
      </c>
      <c r="J16" s="34"/>
      <c r="K16" s="15">
        <f t="shared" si="2"/>
        <v>40.25</v>
      </c>
      <c r="L16" s="23"/>
      <c r="M16" s="23"/>
      <c r="N16" s="23">
        <v>17.25</v>
      </c>
      <c r="O16" s="33">
        <f t="shared" si="3"/>
        <v>1.4375</v>
      </c>
    </row>
    <row r="17" s="1" customFormat="1" ht="48" customHeight="1" spans="1:15">
      <c r="A17" s="15" t="s">
        <v>58</v>
      </c>
      <c r="B17" s="16" t="s">
        <v>59</v>
      </c>
      <c r="C17" s="17">
        <v>16</v>
      </c>
      <c r="D17" s="18" t="s">
        <v>19</v>
      </c>
      <c r="E17" s="18" t="s">
        <v>20</v>
      </c>
      <c r="F17" s="19" t="s">
        <v>21</v>
      </c>
      <c r="G17" s="15" t="s">
        <v>60</v>
      </c>
      <c r="H17" s="15">
        <v>40</v>
      </c>
      <c r="I17" s="15">
        <v>483</v>
      </c>
      <c r="J17" s="34"/>
      <c r="K17" s="15">
        <f t="shared" si="2"/>
        <v>338.1</v>
      </c>
      <c r="L17" s="23"/>
      <c r="M17" s="23"/>
      <c r="N17" s="23">
        <v>144.9</v>
      </c>
      <c r="O17" s="33">
        <f t="shared" si="3"/>
        <v>3.6225</v>
      </c>
    </row>
    <row r="18" s="1" customFormat="1" ht="70" customHeight="1" spans="1:15">
      <c r="A18" s="15" t="s">
        <v>61</v>
      </c>
      <c r="B18" s="16" t="s">
        <v>62</v>
      </c>
      <c r="C18" s="17">
        <v>15</v>
      </c>
      <c r="D18" s="18" t="s">
        <v>19</v>
      </c>
      <c r="E18" s="18" t="s">
        <v>20</v>
      </c>
      <c r="F18" s="19" t="s">
        <v>21</v>
      </c>
      <c r="G18" s="15" t="s">
        <v>63</v>
      </c>
      <c r="H18" s="15">
        <v>70</v>
      </c>
      <c r="I18" s="15">
        <v>1118.2</v>
      </c>
      <c r="J18" s="34"/>
      <c r="K18" s="15">
        <f t="shared" si="2"/>
        <v>782.74</v>
      </c>
      <c r="L18" s="23"/>
      <c r="M18" s="23"/>
      <c r="N18" s="23">
        <v>335.46</v>
      </c>
      <c r="O18" s="33">
        <f t="shared" si="3"/>
        <v>4.79228571428571</v>
      </c>
    </row>
    <row r="19" s="1" customFormat="1" ht="70" customHeight="1" spans="1:15">
      <c r="A19" s="15" t="s">
        <v>64</v>
      </c>
      <c r="B19" s="16" t="s">
        <v>65</v>
      </c>
      <c r="C19" s="17">
        <v>19</v>
      </c>
      <c r="D19" s="18" t="s">
        <v>19</v>
      </c>
      <c r="E19" s="18" t="s">
        <v>20</v>
      </c>
      <c r="F19" s="19" t="s">
        <v>21</v>
      </c>
      <c r="G19" s="15" t="s">
        <v>66</v>
      </c>
      <c r="H19" s="15">
        <v>85</v>
      </c>
      <c r="I19" s="15">
        <v>998.5</v>
      </c>
      <c r="J19" s="34"/>
      <c r="K19" s="15">
        <f t="shared" si="2"/>
        <v>698.95</v>
      </c>
      <c r="L19" s="23"/>
      <c r="M19" s="23"/>
      <c r="N19" s="23">
        <v>299.55</v>
      </c>
      <c r="O19" s="33">
        <f t="shared" si="3"/>
        <v>3.52411764705882</v>
      </c>
    </row>
    <row r="20" s="1" customFormat="1" ht="50" customHeight="1" spans="1:15">
      <c r="A20" s="15" t="s">
        <v>67</v>
      </c>
      <c r="B20" s="16" t="s">
        <v>68</v>
      </c>
      <c r="C20" s="17">
        <v>17</v>
      </c>
      <c r="D20" s="18" t="s">
        <v>19</v>
      </c>
      <c r="E20" s="18" t="s">
        <v>20</v>
      </c>
      <c r="F20" s="19" t="s">
        <v>21</v>
      </c>
      <c r="G20" s="15" t="s">
        <v>69</v>
      </c>
      <c r="H20" s="15">
        <v>20</v>
      </c>
      <c r="I20" s="15">
        <v>250.4</v>
      </c>
      <c r="J20" s="34"/>
      <c r="K20" s="15">
        <f t="shared" si="2"/>
        <v>175.28</v>
      </c>
      <c r="L20" s="23"/>
      <c r="M20" s="23"/>
      <c r="N20" s="23">
        <v>75.12</v>
      </c>
      <c r="O20" s="33">
        <f t="shared" si="3"/>
        <v>3.756</v>
      </c>
    </row>
    <row r="21" s="1" customFormat="1" ht="49" customHeight="1" spans="1:15">
      <c r="A21" s="15" t="s">
        <v>70</v>
      </c>
      <c r="B21" s="16" t="s">
        <v>71</v>
      </c>
      <c r="C21" s="17">
        <v>17</v>
      </c>
      <c r="D21" s="18" t="s">
        <v>19</v>
      </c>
      <c r="E21" s="18" t="s">
        <v>20</v>
      </c>
      <c r="F21" s="19" t="s">
        <v>21</v>
      </c>
      <c r="G21" s="15" t="s">
        <v>72</v>
      </c>
      <c r="H21" s="15">
        <v>32</v>
      </c>
      <c r="I21" s="15">
        <v>300</v>
      </c>
      <c r="J21" s="34"/>
      <c r="K21" s="15">
        <f t="shared" si="2"/>
        <v>210</v>
      </c>
      <c r="L21" s="23"/>
      <c r="M21" s="23"/>
      <c r="N21" s="23">
        <v>90</v>
      </c>
      <c r="O21" s="33">
        <f t="shared" si="3"/>
        <v>2.8125</v>
      </c>
    </row>
    <row r="22" s="1" customFormat="1" ht="52" customHeight="1" spans="1:15">
      <c r="A22" s="15" t="s">
        <v>73</v>
      </c>
      <c r="B22" s="16" t="s">
        <v>74</v>
      </c>
      <c r="C22" s="17">
        <v>18</v>
      </c>
      <c r="D22" s="18" t="s">
        <v>19</v>
      </c>
      <c r="E22" s="18" t="s">
        <v>20</v>
      </c>
      <c r="F22" s="19" t="s">
        <v>21</v>
      </c>
      <c r="G22" s="15" t="s">
        <v>75</v>
      </c>
      <c r="H22" s="15">
        <v>18</v>
      </c>
      <c r="I22" s="15">
        <v>228.58</v>
      </c>
      <c r="J22" s="34"/>
      <c r="K22" s="15">
        <f t="shared" si="2"/>
        <v>160.006</v>
      </c>
      <c r="L22" s="23"/>
      <c r="M22" s="23"/>
      <c r="N22" s="23">
        <v>68.574</v>
      </c>
      <c r="O22" s="33">
        <f t="shared" si="3"/>
        <v>3.80966666666667</v>
      </c>
    </row>
    <row r="23" s="1" customFormat="1" ht="70" customHeight="1" spans="1:15">
      <c r="A23" s="15" t="s">
        <v>76</v>
      </c>
      <c r="B23" s="16" t="s">
        <v>51</v>
      </c>
      <c r="C23" s="17">
        <v>15</v>
      </c>
      <c r="D23" s="18" t="s">
        <v>19</v>
      </c>
      <c r="E23" s="18" t="s">
        <v>20</v>
      </c>
      <c r="F23" s="19" t="s">
        <v>21</v>
      </c>
      <c r="G23" s="15" t="s">
        <v>77</v>
      </c>
      <c r="H23" s="15">
        <v>40</v>
      </c>
      <c r="I23" s="15">
        <v>591</v>
      </c>
      <c r="J23" s="34"/>
      <c r="K23" s="15">
        <f t="shared" si="2"/>
        <v>413.7</v>
      </c>
      <c r="L23" s="23"/>
      <c r="M23" s="23"/>
      <c r="N23" s="23">
        <v>177.3</v>
      </c>
      <c r="O23" s="33">
        <f t="shared" si="3"/>
        <v>4.4325</v>
      </c>
    </row>
    <row r="24" s="1" customFormat="1" ht="34" customHeight="1" spans="1:15">
      <c r="A24" s="15" t="s">
        <v>78</v>
      </c>
      <c r="B24" s="16" t="s">
        <v>79</v>
      </c>
      <c r="C24" s="17">
        <v>19</v>
      </c>
      <c r="D24" s="18" t="s">
        <v>19</v>
      </c>
      <c r="E24" s="18" t="s">
        <v>20</v>
      </c>
      <c r="F24" s="19" t="s">
        <v>21</v>
      </c>
      <c r="G24" s="15" t="s">
        <v>80</v>
      </c>
      <c r="H24" s="15">
        <v>85</v>
      </c>
      <c r="I24" s="15">
        <v>1351.5</v>
      </c>
      <c r="J24" s="34"/>
      <c r="K24" s="15">
        <f t="shared" si="2"/>
        <v>946.05</v>
      </c>
      <c r="L24" s="23"/>
      <c r="M24" s="23"/>
      <c r="N24" s="23">
        <v>405.45</v>
      </c>
      <c r="O24" s="33">
        <f t="shared" si="3"/>
        <v>4.77</v>
      </c>
    </row>
    <row r="25" s="1" customFormat="1" ht="30" customHeight="1" spans="1:15">
      <c r="A25" s="15" t="s">
        <v>81</v>
      </c>
      <c r="B25" s="16" t="s">
        <v>82</v>
      </c>
      <c r="C25" s="17">
        <v>15</v>
      </c>
      <c r="D25" s="18" t="s">
        <v>19</v>
      </c>
      <c r="E25" s="18" t="s">
        <v>20</v>
      </c>
      <c r="F25" s="19" t="s">
        <v>21</v>
      </c>
      <c r="G25" s="15" t="s">
        <v>83</v>
      </c>
      <c r="H25" s="20">
        <v>28</v>
      </c>
      <c r="I25" s="20">
        <v>311</v>
      </c>
      <c r="J25" s="34"/>
      <c r="K25" s="15">
        <f t="shared" si="2"/>
        <v>217.7</v>
      </c>
      <c r="L25" s="23"/>
      <c r="M25" s="23"/>
      <c r="N25" s="23">
        <v>93.3</v>
      </c>
      <c r="O25" s="33">
        <f t="shared" si="3"/>
        <v>3.33214285714286</v>
      </c>
    </row>
    <row r="26" s="1" customFormat="1" ht="29" customHeight="1" spans="1:15">
      <c r="A26" s="15" t="s">
        <v>84</v>
      </c>
      <c r="B26" s="16" t="s">
        <v>85</v>
      </c>
      <c r="C26" s="17">
        <v>19</v>
      </c>
      <c r="D26" s="18" t="s">
        <v>19</v>
      </c>
      <c r="E26" s="18" t="s">
        <v>20</v>
      </c>
      <c r="F26" s="19" t="s">
        <v>21</v>
      </c>
      <c r="G26" s="15" t="s">
        <v>86</v>
      </c>
      <c r="H26" s="20">
        <v>30</v>
      </c>
      <c r="I26" s="20">
        <v>3000</v>
      </c>
      <c r="J26" s="34"/>
      <c r="K26" s="15">
        <f t="shared" si="2"/>
        <v>2850</v>
      </c>
      <c r="L26" s="23"/>
      <c r="M26" s="23"/>
      <c r="N26" s="23">
        <v>150</v>
      </c>
      <c r="O26" s="33">
        <f t="shared" si="3"/>
        <v>5</v>
      </c>
    </row>
    <row r="27" s="1" customFormat="1" ht="23" customHeight="1" spans="1:15">
      <c r="A27" s="15" t="s">
        <v>87</v>
      </c>
      <c r="B27" s="16" t="s">
        <v>88</v>
      </c>
      <c r="C27" s="17">
        <v>15</v>
      </c>
      <c r="D27" s="18" t="s">
        <v>19</v>
      </c>
      <c r="E27" s="18" t="s">
        <v>20</v>
      </c>
      <c r="F27" s="19" t="s">
        <v>21</v>
      </c>
      <c r="G27" s="15" t="s">
        <v>89</v>
      </c>
      <c r="H27" s="20">
        <v>47</v>
      </c>
      <c r="I27" s="20">
        <v>300</v>
      </c>
      <c r="J27" s="34"/>
      <c r="K27" s="15">
        <f t="shared" si="2"/>
        <v>210</v>
      </c>
      <c r="L27" s="23"/>
      <c r="M27" s="23"/>
      <c r="N27" s="23">
        <v>90</v>
      </c>
      <c r="O27" s="33">
        <f t="shared" si="3"/>
        <v>1.91489361702128</v>
      </c>
    </row>
    <row r="28" s="1" customFormat="1" ht="24" customHeight="1" spans="1:15">
      <c r="A28" s="15" t="s">
        <v>90</v>
      </c>
      <c r="B28" s="22" t="s">
        <v>91</v>
      </c>
      <c r="C28" s="21">
        <v>15</v>
      </c>
      <c r="D28" s="18" t="s">
        <v>19</v>
      </c>
      <c r="E28" s="18" t="s">
        <v>92</v>
      </c>
      <c r="F28" s="16" t="s">
        <v>21</v>
      </c>
      <c r="G28" s="16" t="s">
        <v>93</v>
      </c>
      <c r="H28" s="23">
        <v>12</v>
      </c>
      <c r="I28" s="23">
        <v>128.9</v>
      </c>
      <c r="J28" s="34"/>
      <c r="K28" s="15">
        <f t="shared" si="2"/>
        <v>90.23</v>
      </c>
      <c r="L28" s="23"/>
      <c r="M28" s="23"/>
      <c r="N28" s="23">
        <v>38.67</v>
      </c>
      <c r="O28" s="33">
        <f t="shared" si="3"/>
        <v>3.2225</v>
      </c>
    </row>
    <row r="29" s="1" customFormat="1" ht="30" customHeight="1" spans="1:15">
      <c r="A29" s="15" t="s">
        <v>94</v>
      </c>
      <c r="B29" s="16" t="s">
        <v>95</v>
      </c>
      <c r="C29" s="17">
        <v>16</v>
      </c>
      <c r="D29" s="18" t="s">
        <v>19</v>
      </c>
      <c r="E29" s="18" t="s">
        <v>20</v>
      </c>
      <c r="F29" s="19" t="s">
        <v>21</v>
      </c>
      <c r="G29" s="15" t="s">
        <v>96</v>
      </c>
      <c r="H29" s="20">
        <v>30</v>
      </c>
      <c r="I29" s="20">
        <v>500</v>
      </c>
      <c r="J29" s="34"/>
      <c r="K29" s="15">
        <f t="shared" si="2"/>
        <v>350</v>
      </c>
      <c r="L29" s="23"/>
      <c r="M29" s="23"/>
      <c r="N29" s="23">
        <v>150</v>
      </c>
      <c r="O29" s="33">
        <f t="shared" si="3"/>
        <v>5</v>
      </c>
    </row>
    <row r="30" s="1" customFormat="1" ht="35" customHeight="1" spans="1:15">
      <c r="A30" s="15" t="s">
        <v>97</v>
      </c>
      <c r="B30" s="16" t="s">
        <v>98</v>
      </c>
      <c r="C30" s="17">
        <v>15</v>
      </c>
      <c r="D30" s="18" t="s">
        <v>19</v>
      </c>
      <c r="E30" s="18" t="s">
        <v>20</v>
      </c>
      <c r="F30" s="19" t="s">
        <v>21</v>
      </c>
      <c r="G30" s="15" t="s">
        <v>99</v>
      </c>
      <c r="H30" s="20">
        <v>36</v>
      </c>
      <c r="I30" s="20">
        <v>600</v>
      </c>
      <c r="J30" s="34"/>
      <c r="K30" s="15">
        <f t="shared" si="2"/>
        <v>420</v>
      </c>
      <c r="L30" s="23"/>
      <c r="M30" s="23"/>
      <c r="N30" s="23">
        <v>180</v>
      </c>
      <c r="O30" s="33">
        <f t="shared" si="3"/>
        <v>5</v>
      </c>
    </row>
    <row r="31" s="1" customFormat="1" ht="37" customHeight="1" spans="1:15">
      <c r="A31" s="15" t="s">
        <v>100</v>
      </c>
      <c r="B31" s="16" t="s">
        <v>101</v>
      </c>
      <c r="C31" s="17">
        <v>15</v>
      </c>
      <c r="D31" s="18" t="s">
        <v>19</v>
      </c>
      <c r="E31" s="18" t="s">
        <v>20</v>
      </c>
      <c r="F31" s="19" t="s">
        <v>21</v>
      </c>
      <c r="G31" s="15" t="s">
        <v>96</v>
      </c>
      <c r="H31" s="20">
        <v>36</v>
      </c>
      <c r="I31" s="20">
        <v>600</v>
      </c>
      <c r="J31" s="34"/>
      <c r="K31" s="15">
        <f t="shared" si="2"/>
        <v>420</v>
      </c>
      <c r="L31" s="23"/>
      <c r="M31" s="23"/>
      <c r="N31" s="23">
        <v>180</v>
      </c>
      <c r="O31" s="33">
        <f t="shared" si="3"/>
        <v>5</v>
      </c>
    </row>
    <row r="32" s="1" customFormat="1" ht="35" customHeight="1" spans="1:15">
      <c r="A32" s="15" t="s">
        <v>102</v>
      </c>
      <c r="B32" s="16" t="s">
        <v>103</v>
      </c>
      <c r="C32" s="17">
        <v>15</v>
      </c>
      <c r="D32" s="18" t="s">
        <v>19</v>
      </c>
      <c r="E32" s="18" t="s">
        <v>20</v>
      </c>
      <c r="F32" s="19" t="s">
        <v>21</v>
      </c>
      <c r="G32" s="15" t="s">
        <v>104</v>
      </c>
      <c r="H32" s="20">
        <v>7</v>
      </c>
      <c r="I32" s="20">
        <v>55.28</v>
      </c>
      <c r="J32" s="34"/>
      <c r="K32" s="15">
        <f t="shared" si="2"/>
        <v>38.696</v>
      </c>
      <c r="L32" s="23"/>
      <c r="M32" s="23"/>
      <c r="N32" s="23">
        <v>16.584</v>
      </c>
      <c r="O32" s="33">
        <f t="shared" si="3"/>
        <v>2.36914285714286</v>
      </c>
    </row>
    <row r="33" s="1" customFormat="1" ht="31" customHeight="1" spans="1:15">
      <c r="A33" s="15" t="s">
        <v>105</v>
      </c>
      <c r="B33" s="16" t="s">
        <v>106</v>
      </c>
      <c r="C33" s="21">
        <v>15</v>
      </c>
      <c r="D33" s="18" t="s">
        <v>19</v>
      </c>
      <c r="E33" s="18" t="s">
        <v>20</v>
      </c>
      <c r="F33" s="19" t="s">
        <v>21</v>
      </c>
      <c r="G33" s="15" t="s">
        <v>107</v>
      </c>
      <c r="H33" s="20">
        <v>15</v>
      </c>
      <c r="I33" s="20">
        <v>50</v>
      </c>
      <c r="J33" s="34"/>
      <c r="K33" s="15">
        <f t="shared" si="2"/>
        <v>35</v>
      </c>
      <c r="L33" s="23"/>
      <c r="M33" s="23"/>
      <c r="N33" s="23">
        <v>15</v>
      </c>
      <c r="O33" s="33">
        <f t="shared" si="3"/>
        <v>1</v>
      </c>
    </row>
    <row r="34" s="1" customFormat="1" ht="37" customHeight="1" spans="1:15">
      <c r="A34" s="15" t="s">
        <v>108</v>
      </c>
      <c r="B34" s="16" t="s">
        <v>109</v>
      </c>
      <c r="C34" s="21">
        <v>16</v>
      </c>
      <c r="D34" s="18" t="s">
        <v>19</v>
      </c>
      <c r="E34" s="18" t="s">
        <v>20</v>
      </c>
      <c r="F34" s="19" t="s">
        <v>21</v>
      </c>
      <c r="G34" s="15" t="s">
        <v>110</v>
      </c>
      <c r="H34" s="20">
        <v>3.5</v>
      </c>
      <c r="I34" s="20">
        <v>35</v>
      </c>
      <c r="J34" s="34"/>
      <c r="K34" s="15">
        <f t="shared" si="2"/>
        <v>24.5</v>
      </c>
      <c r="L34" s="23"/>
      <c r="M34" s="23"/>
      <c r="N34" s="23">
        <v>10.5</v>
      </c>
      <c r="O34" s="33">
        <f t="shared" si="3"/>
        <v>3</v>
      </c>
    </row>
    <row r="35" s="1" customFormat="1" ht="33" customHeight="1" spans="1:15">
      <c r="A35" s="15" t="s">
        <v>111</v>
      </c>
      <c r="B35" s="16" t="s">
        <v>112</v>
      </c>
      <c r="C35" s="21">
        <v>18</v>
      </c>
      <c r="D35" s="18" t="s">
        <v>19</v>
      </c>
      <c r="E35" s="18" t="s">
        <v>20</v>
      </c>
      <c r="F35" s="19" t="s">
        <v>21</v>
      </c>
      <c r="G35" s="15" t="s">
        <v>113</v>
      </c>
      <c r="H35" s="20">
        <v>20</v>
      </c>
      <c r="I35" s="20">
        <v>227</v>
      </c>
      <c r="J35" s="34"/>
      <c r="K35" s="15">
        <f t="shared" si="2"/>
        <v>158.9</v>
      </c>
      <c r="L35" s="23"/>
      <c r="M35" s="23"/>
      <c r="N35" s="23">
        <v>68.1</v>
      </c>
      <c r="O35" s="33">
        <f t="shared" si="3"/>
        <v>3.405</v>
      </c>
    </row>
    <row r="36" s="1" customFormat="1" ht="32" customHeight="1" spans="1:15">
      <c r="A36" s="15" t="s">
        <v>114</v>
      </c>
      <c r="B36" s="16" t="s">
        <v>115</v>
      </c>
      <c r="C36" s="21">
        <v>17</v>
      </c>
      <c r="D36" s="18" t="s">
        <v>19</v>
      </c>
      <c r="E36" s="18" t="s">
        <v>20</v>
      </c>
      <c r="F36" s="19" t="s">
        <v>21</v>
      </c>
      <c r="G36" s="15" t="s">
        <v>116</v>
      </c>
      <c r="H36" s="20">
        <v>18</v>
      </c>
      <c r="I36" s="20">
        <v>67</v>
      </c>
      <c r="J36" s="34"/>
      <c r="K36" s="15">
        <f t="shared" si="2"/>
        <v>46.9</v>
      </c>
      <c r="L36" s="23"/>
      <c r="M36" s="23"/>
      <c r="N36" s="23">
        <v>20.1</v>
      </c>
      <c r="O36" s="33">
        <f t="shared" si="3"/>
        <v>1.11666666666667</v>
      </c>
    </row>
    <row r="37" s="1" customFormat="1" ht="37" customHeight="1" spans="1:15">
      <c r="A37" s="15" t="s">
        <v>117</v>
      </c>
      <c r="B37" s="16" t="s">
        <v>109</v>
      </c>
      <c r="C37" s="21">
        <v>15</v>
      </c>
      <c r="D37" s="18" t="s">
        <v>19</v>
      </c>
      <c r="E37" s="18" t="s">
        <v>20</v>
      </c>
      <c r="F37" s="19" t="s">
        <v>21</v>
      </c>
      <c r="G37" s="15" t="s">
        <v>118</v>
      </c>
      <c r="H37" s="20">
        <v>30</v>
      </c>
      <c r="I37" s="20">
        <v>167.7</v>
      </c>
      <c r="J37" s="34"/>
      <c r="K37" s="15">
        <f t="shared" si="2"/>
        <v>117.39</v>
      </c>
      <c r="L37" s="23"/>
      <c r="M37" s="23"/>
      <c r="N37" s="23">
        <v>50.31</v>
      </c>
      <c r="O37" s="33">
        <f t="shared" si="3"/>
        <v>1.677</v>
      </c>
    </row>
    <row r="38" s="1" customFormat="1" ht="36" customHeight="1" spans="1:15">
      <c r="A38" s="15" t="s">
        <v>119</v>
      </c>
      <c r="B38" s="16" t="s">
        <v>120</v>
      </c>
      <c r="C38" s="21">
        <v>18</v>
      </c>
      <c r="D38" s="18" t="s">
        <v>19</v>
      </c>
      <c r="E38" s="18" t="s">
        <v>20</v>
      </c>
      <c r="F38" s="19" t="s">
        <v>21</v>
      </c>
      <c r="G38" s="15" t="s">
        <v>121</v>
      </c>
      <c r="H38" s="20">
        <v>35.2</v>
      </c>
      <c r="I38" s="20">
        <v>466</v>
      </c>
      <c r="J38" s="34"/>
      <c r="K38" s="15">
        <f t="shared" si="2"/>
        <v>326.2</v>
      </c>
      <c r="L38" s="23"/>
      <c r="M38" s="23"/>
      <c r="N38" s="23">
        <v>139.8</v>
      </c>
      <c r="O38" s="33">
        <f t="shared" si="3"/>
        <v>3.97159090909091</v>
      </c>
    </row>
    <row r="39" s="1" customFormat="1" ht="39" customHeight="1" spans="1:15">
      <c r="A39" s="15" t="s">
        <v>122</v>
      </c>
      <c r="B39" s="16" t="s">
        <v>123</v>
      </c>
      <c r="C39" s="21">
        <v>19</v>
      </c>
      <c r="D39" s="18" t="s">
        <v>19</v>
      </c>
      <c r="E39" s="18" t="s">
        <v>20</v>
      </c>
      <c r="F39" s="19" t="s">
        <v>21</v>
      </c>
      <c r="G39" s="15" t="s">
        <v>124</v>
      </c>
      <c r="H39" s="20">
        <v>108</v>
      </c>
      <c r="I39" s="20">
        <v>647.5</v>
      </c>
      <c r="J39" s="34"/>
      <c r="K39" s="15">
        <f t="shared" si="2"/>
        <v>453.25</v>
      </c>
      <c r="L39" s="23"/>
      <c r="M39" s="23"/>
      <c r="N39" s="23">
        <v>194.25</v>
      </c>
      <c r="O39" s="33">
        <f t="shared" si="3"/>
        <v>1.79861111111111</v>
      </c>
    </row>
    <row r="40" s="1" customFormat="1" ht="44" customHeight="1" spans="1:15">
      <c r="A40" s="15" t="s">
        <v>125</v>
      </c>
      <c r="B40" s="16" t="s">
        <v>123</v>
      </c>
      <c r="C40" s="21">
        <v>15</v>
      </c>
      <c r="D40" s="18" t="s">
        <v>19</v>
      </c>
      <c r="E40" s="18" t="s">
        <v>20</v>
      </c>
      <c r="F40" s="19" t="s">
        <v>21</v>
      </c>
      <c r="G40" s="15" t="s">
        <v>126</v>
      </c>
      <c r="H40" s="20">
        <v>13</v>
      </c>
      <c r="I40" s="20">
        <v>119</v>
      </c>
      <c r="J40" s="34"/>
      <c r="K40" s="15">
        <f t="shared" si="2"/>
        <v>83.3</v>
      </c>
      <c r="L40" s="23"/>
      <c r="M40" s="23"/>
      <c r="N40" s="23">
        <v>35.7</v>
      </c>
      <c r="O40" s="33">
        <f t="shared" si="3"/>
        <v>2.74615384615385</v>
      </c>
    </row>
    <row r="41" s="1" customFormat="1" ht="37" customHeight="1" spans="1:15">
      <c r="A41" s="15" t="s">
        <v>127</v>
      </c>
      <c r="B41" s="16" t="s">
        <v>128</v>
      </c>
      <c r="C41" s="21">
        <v>15</v>
      </c>
      <c r="D41" s="18" t="s">
        <v>19</v>
      </c>
      <c r="E41" s="18" t="s">
        <v>20</v>
      </c>
      <c r="F41" s="19" t="s">
        <v>21</v>
      </c>
      <c r="G41" s="15" t="s">
        <v>129</v>
      </c>
      <c r="H41" s="20">
        <v>20</v>
      </c>
      <c r="I41" s="20">
        <v>416.4</v>
      </c>
      <c r="J41" s="34"/>
      <c r="K41" s="15">
        <f t="shared" si="2"/>
        <v>316.4</v>
      </c>
      <c r="L41" s="23"/>
      <c r="M41" s="23"/>
      <c r="N41" s="23">
        <v>100</v>
      </c>
      <c r="O41" s="33">
        <f t="shared" si="3"/>
        <v>5</v>
      </c>
    </row>
    <row r="42" s="1" customFormat="1" ht="37" customHeight="1" spans="1:15">
      <c r="A42" s="15" t="s">
        <v>130</v>
      </c>
      <c r="B42" s="16" t="s">
        <v>131</v>
      </c>
      <c r="C42" s="21">
        <v>15</v>
      </c>
      <c r="D42" s="18" t="s">
        <v>19</v>
      </c>
      <c r="E42" s="18" t="s">
        <v>20</v>
      </c>
      <c r="F42" s="19" t="s">
        <v>21</v>
      </c>
      <c r="G42" s="15" t="s">
        <v>132</v>
      </c>
      <c r="H42" s="20">
        <v>6</v>
      </c>
      <c r="I42" s="20">
        <v>70</v>
      </c>
      <c r="J42" s="34"/>
      <c r="K42" s="15">
        <f t="shared" si="2"/>
        <v>49</v>
      </c>
      <c r="L42" s="23"/>
      <c r="M42" s="23"/>
      <c r="N42" s="23">
        <v>21</v>
      </c>
      <c r="O42" s="33">
        <f t="shared" si="3"/>
        <v>3.5</v>
      </c>
    </row>
    <row r="43" s="1" customFormat="1" ht="38" customHeight="1" spans="1:15">
      <c r="A43" s="15" t="s">
        <v>133</v>
      </c>
      <c r="B43" s="22" t="s">
        <v>123</v>
      </c>
      <c r="C43" s="21">
        <v>15</v>
      </c>
      <c r="D43" s="18" t="s">
        <v>19</v>
      </c>
      <c r="E43" s="18" t="s">
        <v>20</v>
      </c>
      <c r="F43" s="19" t="s">
        <v>21</v>
      </c>
      <c r="G43" s="24" t="s">
        <v>134</v>
      </c>
      <c r="H43" s="20">
        <v>6</v>
      </c>
      <c r="I43" s="23">
        <v>63.5</v>
      </c>
      <c r="J43" s="23"/>
      <c r="K43" s="15">
        <f t="shared" si="2"/>
        <v>44.45</v>
      </c>
      <c r="L43" s="23"/>
      <c r="M43" s="23"/>
      <c r="N43" s="23">
        <v>19.05</v>
      </c>
      <c r="O43" s="33">
        <f t="shared" si="3"/>
        <v>3.175</v>
      </c>
    </row>
    <row r="44" s="1" customFormat="1" ht="33" customHeight="1" spans="1:15">
      <c r="A44" s="15" t="s">
        <v>135</v>
      </c>
      <c r="B44" s="22" t="s">
        <v>136</v>
      </c>
      <c r="C44" s="21">
        <v>17</v>
      </c>
      <c r="D44" s="18" t="s">
        <v>19</v>
      </c>
      <c r="E44" s="18" t="s">
        <v>20</v>
      </c>
      <c r="F44" s="19" t="s">
        <v>21</v>
      </c>
      <c r="G44" s="16" t="s">
        <v>137</v>
      </c>
      <c r="H44" s="23">
        <v>40</v>
      </c>
      <c r="I44" s="23">
        <v>405.4</v>
      </c>
      <c r="J44" s="23"/>
      <c r="K44" s="35">
        <v>1100.92</v>
      </c>
      <c r="L44" s="23"/>
      <c r="M44" s="23">
        <v>2732</v>
      </c>
      <c r="N44" s="23">
        <v>121.62</v>
      </c>
      <c r="O44" s="33">
        <f t="shared" si="3"/>
        <v>3.0405</v>
      </c>
    </row>
    <row r="45" s="1" customFormat="1" ht="31" customHeight="1" spans="1:15">
      <c r="A45" s="15"/>
      <c r="B45" s="22" t="s">
        <v>138</v>
      </c>
      <c r="C45" s="21">
        <v>15</v>
      </c>
      <c r="D45" s="18" t="s">
        <v>19</v>
      </c>
      <c r="E45" s="18" t="s">
        <v>20</v>
      </c>
      <c r="F45" s="19" t="s">
        <v>21</v>
      </c>
      <c r="G45" s="16" t="s">
        <v>139</v>
      </c>
      <c r="H45" s="23">
        <v>60</v>
      </c>
      <c r="I45" s="23">
        <v>609</v>
      </c>
      <c r="J45" s="23"/>
      <c r="K45" s="35"/>
      <c r="L45" s="23"/>
      <c r="M45" s="23"/>
      <c r="N45" s="23">
        <v>182.7</v>
      </c>
      <c r="O45" s="33">
        <f t="shared" si="3"/>
        <v>3.045</v>
      </c>
    </row>
    <row r="46" s="1" customFormat="1" ht="32" customHeight="1" spans="1:15">
      <c r="A46" s="15"/>
      <c r="B46" s="22" t="s">
        <v>140</v>
      </c>
      <c r="C46" s="21">
        <v>15</v>
      </c>
      <c r="D46" s="18" t="s">
        <v>19</v>
      </c>
      <c r="E46" s="18" t="s">
        <v>20</v>
      </c>
      <c r="F46" s="19" t="s">
        <v>21</v>
      </c>
      <c r="G46" s="16" t="s">
        <v>141</v>
      </c>
      <c r="H46" s="23">
        <v>20</v>
      </c>
      <c r="I46" s="23">
        <v>203.4</v>
      </c>
      <c r="J46" s="23"/>
      <c r="K46" s="35"/>
      <c r="L46" s="23"/>
      <c r="M46" s="23"/>
      <c r="N46" s="23">
        <v>61.02</v>
      </c>
      <c r="O46" s="33">
        <f t="shared" si="3"/>
        <v>3.051</v>
      </c>
    </row>
    <row r="47" s="1" customFormat="1" ht="47" customHeight="1" spans="1:15">
      <c r="A47" s="15"/>
      <c r="B47" s="22" t="s">
        <v>142</v>
      </c>
      <c r="C47" s="21">
        <v>19</v>
      </c>
      <c r="D47" s="18" t="s">
        <v>19</v>
      </c>
      <c r="E47" s="18" t="s">
        <v>20</v>
      </c>
      <c r="F47" s="19" t="s">
        <v>21</v>
      </c>
      <c r="G47" s="16" t="s">
        <v>143</v>
      </c>
      <c r="H47" s="23">
        <v>50</v>
      </c>
      <c r="I47" s="23">
        <v>509.1</v>
      </c>
      <c r="J47" s="23"/>
      <c r="K47" s="35"/>
      <c r="L47" s="23"/>
      <c r="M47" s="23"/>
      <c r="N47" s="23">
        <v>152.73</v>
      </c>
      <c r="O47" s="33">
        <f t="shared" si="3"/>
        <v>3.0546</v>
      </c>
    </row>
    <row r="48" s="1" customFormat="1" ht="29" customHeight="1" spans="1:15">
      <c r="A48" s="15"/>
      <c r="B48" s="22" t="s">
        <v>144</v>
      </c>
      <c r="C48" s="21">
        <v>16</v>
      </c>
      <c r="D48" s="18" t="s">
        <v>19</v>
      </c>
      <c r="E48" s="18" t="s">
        <v>20</v>
      </c>
      <c r="F48" s="19" t="s">
        <v>21</v>
      </c>
      <c r="G48" s="16" t="s">
        <v>141</v>
      </c>
      <c r="H48" s="23">
        <v>20</v>
      </c>
      <c r="I48" s="23">
        <v>203.4</v>
      </c>
      <c r="J48" s="23"/>
      <c r="K48" s="35"/>
      <c r="L48" s="23"/>
      <c r="M48" s="23"/>
      <c r="N48" s="23">
        <v>61.02</v>
      </c>
      <c r="O48" s="33">
        <f t="shared" si="3"/>
        <v>3.051</v>
      </c>
    </row>
    <row r="49" s="1" customFormat="1" ht="29" customHeight="1" spans="1:15">
      <c r="A49" s="15"/>
      <c r="B49" s="22" t="s">
        <v>145</v>
      </c>
      <c r="C49" s="21">
        <v>25</v>
      </c>
      <c r="D49" s="18" t="s">
        <v>19</v>
      </c>
      <c r="E49" s="18" t="s">
        <v>20</v>
      </c>
      <c r="F49" s="19" t="s">
        <v>21</v>
      </c>
      <c r="G49" s="16" t="s">
        <v>146</v>
      </c>
      <c r="H49" s="23">
        <v>19</v>
      </c>
      <c r="I49" s="23">
        <v>195.5</v>
      </c>
      <c r="J49" s="23"/>
      <c r="K49" s="35"/>
      <c r="L49" s="23"/>
      <c r="M49" s="23"/>
      <c r="N49" s="23">
        <v>58.65</v>
      </c>
      <c r="O49" s="33">
        <f t="shared" si="3"/>
        <v>3.08684210526316</v>
      </c>
    </row>
    <row r="50" s="1" customFormat="1" ht="29" customHeight="1" spans="1:15">
      <c r="A50" s="15"/>
      <c r="B50" s="22" t="s">
        <v>147</v>
      </c>
      <c r="C50" s="21">
        <v>20</v>
      </c>
      <c r="D50" s="18" t="s">
        <v>19</v>
      </c>
      <c r="E50" s="18" t="s">
        <v>20</v>
      </c>
      <c r="F50" s="19" t="s">
        <v>21</v>
      </c>
      <c r="G50" s="16" t="s">
        <v>148</v>
      </c>
      <c r="H50" s="23">
        <v>17</v>
      </c>
      <c r="I50" s="23">
        <v>175.7</v>
      </c>
      <c r="J50" s="23"/>
      <c r="K50" s="35"/>
      <c r="L50" s="23"/>
      <c r="M50" s="23"/>
      <c r="N50" s="23">
        <v>52.71</v>
      </c>
      <c r="O50" s="33">
        <f t="shared" si="3"/>
        <v>3.10058823529412</v>
      </c>
    </row>
    <row r="51" s="1" customFormat="1" ht="29" customHeight="1" spans="1:15">
      <c r="A51" s="15"/>
      <c r="B51" s="22" t="s">
        <v>149</v>
      </c>
      <c r="C51" s="21">
        <v>16</v>
      </c>
      <c r="D51" s="18" t="s">
        <v>19</v>
      </c>
      <c r="E51" s="18" t="s">
        <v>20</v>
      </c>
      <c r="F51" s="19" t="s">
        <v>21</v>
      </c>
      <c r="G51" s="16" t="s">
        <v>150</v>
      </c>
      <c r="H51" s="23">
        <v>22.52</v>
      </c>
      <c r="I51" s="23">
        <v>224.7</v>
      </c>
      <c r="J51" s="23"/>
      <c r="K51" s="35"/>
      <c r="L51" s="23"/>
      <c r="M51" s="23"/>
      <c r="N51" s="23">
        <v>67.41</v>
      </c>
      <c r="O51" s="33">
        <f t="shared" si="3"/>
        <v>2.99333925399645</v>
      </c>
    </row>
    <row r="52" s="1" customFormat="1" ht="34" customHeight="1" spans="1:15">
      <c r="A52" s="15"/>
      <c r="B52" s="22" t="s">
        <v>151</v>
      </c>
      <c r="C52" s="21">
        <v>17</v>
      </c>
      <c r="D52" s="18" t="s">
        <v>19</v>
      </c>
      <c r="E52" s="18" t="s">
        <v>20</v>
      </c>
      <c r="F52" s="19" t="s">
        <v>21</v>
      </c>
      <c r="G52" s="16" t="s">
        <v>152</v>
      </c>
      <c r="H52" s="23">
        <v>47</v>
      </c>
      <c r="I52" s="23">
        <v>477.5</v>
      </c>
      <c r="J52" s="23"/>
      <c r="K52" s="35"/>
      <c r="L52" s="23"/>
      <c r="M52" s="23"/>
      <c r="N52" s="23">
        <v>143.25</v>
      </c>
      <c r="O52" s="33">
        <f t="shared" si="3"/>
        <v>3.04787234042553</v>
      </c>
    </row>
    <row r="53" s="1" customFormat="1" ht="29" customHeight="1" spans="1:15">
      <c r="A53" s="15"/>
      <c r="B53" s="22" t="s">
        <v>153</v>
      </c>
      <c r="C53" s="21">
        <v>18</v>
      </c>
      <c r="D53" s="18" t="s">
        <v>19</v>
      </c>
      <c r="E53" s="18" t="s">
        <v>20</v>
      </c>
      <c r="F53" s="19" t="s">
        <v>21</v>
      </c>
      <c r="G53" s="16" t="s">
        <v>154</v>
      </c>
      <c r="H53" s="23">
        <v>16.8</v>
      </c>
      <c r="I53" s="23">
        <v>164.1</v>
      </c>
      <c r="J53" s="23"/>
      <c r="K53" s="35"/>
      <c r="L53" s="23"/>
      <c r="M53" s="23"/>
      <c r="N53" s="23">
        <v>49.23</v>
      </c>
      <c r="O53" s="33">
        <f t="shared" si="3"/>
        <v>2.93035714285714</v>
      </c>
    </row>
    <row r="54" s="1" customFormat="1" ht="29" customHeight="1" spans="1:15">
      <c r="A54" s="15"/>
      <c r="B54" s="22" t="s">
        <v>155</v>
      </c>
      <c r="C54" s="21">
        <v>18</v>
      </c>
      <c r="D54" s="18" t="s">
        <v>19</v>
      </c>
      <c r="E54" s="18" t="s">
        <v>20</v>
      </c>
      <c r="F54" s="19" t="s">
        <v>21</v>
      </c>
      <c r="G54" s="16" t="s">
        <v>154</v>
      </c>
      <c r="H54" s="23">
        <v>16.45</v>
      </c>
      <c r="I54" s="23">
        <v>164.1</v>
      </c>
      <c r="J54" s="23"/>
      <c r="K54" s="35"/>
      <c r="L54" s="23"/>
      <c r="M54" s="23"/>
      <c r="N54" s="23">
        <v>49.23</v>
      </c>
      <c r="O54" s="33">
        <f t="shared" si="3"/>
        <v>2.99270516717325</v>
      </c>
    </row>
    <row r="55" s="1" customFormat="1" ht="29" customHeight="1" spans="1:15">
      <c r="A55" s="15"/>
      <c r="B55" s="22" t="s">
        <v>156</v>
      </c>
      <c r="C55" s="21">
        <v>19</v>
      </c>
      <c r="D55" s="18" t="s">
        <v>19</v>
      </c>
      <c r="E55" s="18" t="s">
        <v>20</v>
      </c>
      <c r="F55" s="19" t="s">
        <v>21</v>
      </c>
      <c r="G55" s="16" t="s">
        <v>157</v>
      </c>
      <c r="H55" s="23">
        <v>65</v>
      </c>
      <c r="I55" s="23">
        <v>658.4</v>
      </c>
      <c r="J55" s="23"/>
      <c r="K55" s="35"/>
      <c r="L55" s="23"/>
      <c r="M55" s="23"/>
      <c r="N55" s="23">
        <v>197.52</v>
      </c>
      <c r="O55" s="33">
        <f t="shared" si="3"/>
        <v>3.03876923076923</v>
      </c>
    </row>
    <row r="56" s="1" customFormat="1" ht="37" customHeight="1" spans="1:15">
      <c r="A56" s="15"/>
      <c r="B56" s="22" t="s">
        <v>158</v>
      </c>
      <c r="C56" s="21">
        <v>15</v>
      </c>
      <c r="D56" s="18" t="s">
        <v>19</v>
      </c>
      <c r="E56" s="18" t="s">
        <v>20</v>
      </c>
      <c r="F56" s="19" t="s">
        <v>21</v>
      </c>
      <c r="G56" s="16" t="s">
        <v>159</v>
      </c>
      <c r="H56" s="23">
        <v>94.81</v>
      </c>
      <c r="I56" s="23">
        <v>961.3</v>
      </c>
      <c r="J56" s="23"/>
      <c r="K56" s="35"/>
      <c r="L56" s="23"/>
      <c r="M56" s="23"/>
      <c r="N56" s="23">
        <v>288.39</v>
      </c>
      <c r="O56" s="33">
        <f t="shared" si="3"/>
        <v>3.04176774601835</v>
      </c>
    </row>
    <row r="57" s="1" customFormat="1" ht="29" customHeight="1" spans="1:15">
      <c r="A57" s="15"/>
      <c r="B57" s="22" t="s">
        <v>160</v>
      </c>
      <c r="C57" s="21">
        <v>16</v>
      </c>
      <c r="D57" s="18" t="s">
        <v>19</v>
      </c>
      <c r="E57" s="18" t="s">
        <v>20</v>
      </c>
      <c r="F57" s="19" t="s">
        <v>21</v>
      </c>
      <c r="G57" s="16" t="s">
        <v>141</v>
      </c>
      <c r="H57" s="23">
        <v>20</v>
      </c>
      <c r="I57" s="23">
        <v>203.4</v>
      </c>
      <c r="J57" s="23"/>
      <c r="K57" s="35"/>
      <c r="L57" s="23"/>
      <c r="M57" s="23"/>
      <c r="N57" s="23">
        <v>61.02</v>
      </c>
      <c r="O57" s="33">
        <f t="shared" si="3"/>
        <v>3.051</v>
      </c>
    </row>
    <row r="58" s="1" customFormat="1" ht="29" customHeight="1" spans="1:15">
      <c r="A58" s="15"/>
      <c r="B58" s="22" t="s">
        <v>161</v>
      </c>
      <c r="C58" s="21">
        <v>18</v>
      </c>
      <c r="D58" s="18" t="s">
        <v>19</v>
      </c>
      <c r="E58" s="18" t="s">
        <v>20</v>
      </c>
      <c r="F58" s="19" t="s">
        <v>21</v>
      </c>
      <c r="G58" s="16" t="s">
        <v>162</v>
      </c>
      <c r="H58" s="23">
        <v>11.04</v>
      </c>
      <c r="I58" s="23">
        <v>113.4</v>
      </c>
      <c r="J58" s="23"/>
      <c r="K58" s="35"/>
      <c r="L58" s="23"/>
      <c r="M58" s="23"/>
      <c r="N58" s="23">
        <v>34.02</v>
      </c>
      <c r="O58" s="33">
        <f t="shared" si="3"/>
        <v>3.08152173913044</v>
      </c>
    </row>
    <row r="59" s="1" customFormat="1" ht="29" customHeight="1" spans="1:15">
      <c r="A59" s="15"/>
      <c r="B59" s="22" t="s">
        <v>163</v>
      </c>
      <c r="C59" s="21">
        <v>19</v>
      </c>
      <c r="D59" s="18" t="s">
        <v>19</v>
      </c>
      <c r="E59" s="18" t="s">
        <v>20</v>
      </c>
      <c r="F59" s="19" t="s">
        <v>21</v>
      </c>
      <c r="G59" s="16" t="s">
        <v>164</v>
      </c>
      <c r="H59" s="23">
        <v>10</v>
      </c>
      <c r="I59" s="23">
        <v>103.6</v>
      </c>
      <c r="J59" s="23"/>
      <c r="K59" s="35"/>
      <c r="L59" s="23"/>
      <c r="M59" s="23"/>
      <c r="N59" s="23">
        <v>31.08</v>
      </c>
      <c r="O59" s="33">
        <f t="shared" si="3"/>
        <v>3.108</v>
      </c>
    </row>
    <row r="60" s="1" customFormat="1" ht="37" customHeight="1" spans="1:15">
      <c r="A60" s="15"/>
      <c r="B60" s="22" t="s">
        <v>165</v>
      </c>
      <c r="C60" s="21">
        <v>15</v>
      </c>
      <c r="D60" s="18" t="s">
        <v>19</v>
      </c>
      <c r="E60" s="18" t="s">
        <v>20</v>
      </c>
      <c r="F60" s="19" t="s">
        <v>21</v>
      </c>
      <c r="G60" s="16" t="s">
        <v>166</v>
      </c>
      <c r="H60" s="23">
        <v>10</v>
      </c>
      <c r="I60" s="23">
        <v>103.6</v>
      </c>
      <c r="J60" s="23"/>
      <c r="K60" s="35"/>
      <c r="L60" s="23"/>
      <c r="M60" s="23"/>
      <c r="N60" s="23">
        <v>31.08</v>
      </c>
      <c r="O60" s="33">
        <f t="shared" si="3"/>
        <v>3.108</v>
      </c>
    </row>
    <row r="61" s="1" customFormat="1" spans="1:15">
      <c r="A61" s="25"/>
      <c r="B61" s="26"/>
      <c r="C61" s="27"/>
      <c r="D61" s="28"/>
      <c r="E61" s="28"/>
      <c r="F61" s="27"/>
      <c r="G61" s="28"/>
      <c r="H61" s="29">
        <f t="shared" ref="H61:K61" si="4">SUM(H4:H60)</f>
        <v>1727.02</v>
      </c>
      <c r="I61" s="36">
        <f t="shared" si="4"/>
        <v>21093.018</v>
      </c>
      <c r="J61" s="36"/>
      <c r="K61" s="36">
        <f t="shared" si="4"/>
        <v>12808.0326</v>
      </c>
      <c r="L61" s="36"/>
      <c r="M61" s="36">
        <f>SUM(M44:M60)</f>
        <v>2732</v>
      </c>
      <c r="N61" s="36">
        <f>SUM(N4:N60)</f>
        <v>5552.9854</v>
      </c>
      <c r="O61" s="37"/>
    </row>
  </sheetData>
  <mergeCells count="16">
    <mergeCell ref="A1:O1"/>
    <mergeCell ref="J2:M2"/>
    <mergeCell ref="A2:A3"/>
    <mergeCell ref="A44:A60"/>
    <mergeCell ref="B2:B3"/>
    <mergeCell ref="C2:C3"/>
    <mergeCell ref="D2:D3"/>
    <mergeCell ref="E2:E3"/>
    <mergeCell ref="F2:F3"/>
    <mergeCell ref="G2:G3"/>
    <mergeCell ref="H2:H3"/>
    <mergeCell ref="I2:I3"/>
    <mergeCell ref="K44:K60"/>
    <mergeCell ref="M44:M60"/>
    <mergeCell ref="N2:N3"/>
    <mergeCell ref="O2:O3"/>
  </mergeCells>
  <conditionalFormatting sqref="A4:A6 A9:A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2025-08-26T02:26:00Z</dcterms:created>
  <dcterms:modified xsi:type="dcterms:W3CDTF">2025-09-01T01:50:29Z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27D87024872D48B0A90C5E453E591BED_11</vt:lpwstr>
  </property>
  <property fmtid="{D5CDD505-2E9C-101B-9397-08002B2CF9AE}" pid="3" name="KSOProductBuildVer">
    <vt:lpwstr>2052-12.8.2.18205</vt:lpwstr>
  </property>
</Properties>
</file>